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1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<sst xmlns="http://schemas.openxmlformats.org/spreadsheetml/2006/main" count="153" uniqueCount="73">
  <si>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</si>
  <si>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</si>
  <si>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</si>
  <si>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</si>
  <si>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</si>
  <si>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</si>
  <si>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</si>
  <si>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</si>
  <si>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</si>
  <si>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</si>
  <si>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</si>
  <si>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</si>
  <si>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</si>
  <si>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</si>
  <si>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</si>
  <si>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</si>
  <si>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</si>
  <si>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</si>
  <si>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</si>
  <si>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</si>
  <si>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</si>
  <si>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Лук</t>
  </si>
  <si>
    <t>Картофель</t>
  </si>
  <si>
    <t>Марковь</t>
  </si>
  <si>
    <t>Мясо</t>
  </si>
  <si>
    <t>Масло раст.</t>
  </si>
  <si>
    <t>Мука</t>
  </si>
  <si>
    <t>Хлеб</t>
  </si>
  <si>
    <t>IV</t>
  </si>
  <si>
    <t>чай</t>
  </si>
  <si>
    <t>хлеб</t>
  </si>
  <si>
    <t>пшено</t>
  </si>
  <si>
    <t>Завтрак</t>
  </si>
  <si>
    <t>томат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</si>
  <si>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</si>
  <si>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</si>
  <si>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</si>
  <si>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капуста</t>
  </si>
  <si>
    <t>\</t>
  </si>
  <si>
    <t>сентябрь</t>
  </si>
  <si>
    <t>масло растит</t>
  </si>
  <si>
    <t>рис круг</t>
  </si>
  <si>
    <t>обед</t>
  </si>
  <si>
    <t>сыр</t>
  </si>
  <si>
    <t>килька</t>
  </si>
  <si>
    <t>бутерброд с маслом</t>
  </si>
  <si>
    <t>кофей нап</t>
  </si>
  <si>
    <t>гречка</t>
  </si>
  <si>
    <t>каша гречневая молоч</t>
  </si>
  <si>
    <t>чай с лимоном</t>
  </si>
  <si>
    <t>салат из моркови</t>
  </si>
  <si>
    <t xml:space="preserve">суп картофельный </t>
  </si>
  <si>
    <t>плов из мяса</t>
  </si>
  <si>
    <t>говядины</t>
  </si>
  <si>
    <t>рис проп</t>
  </si>
  <si>
    <t>суп картофельный</t>
  </si>
  <si>
    <t>салат морковный</t>
  </si>
  <si>
    <t>изюм</t>
  </si>
  <si>
    <t>октябрь</t>
  </si>
  <si>
    <t>морковь</t>
  </si>
  <si>
    <t>компот из шиповника</t>
  </si>
  <si>
    <t>шиповник</t>
  </si>
  <si>
    <t xml:space="preserve">каша манная </t>
  </si>
  <si>
    <t>манка</t>
  </si>
  <si>
    <t>какао с молоком</t>
  </si>
  <si>
    <t>какао</t>
  </si>
  <si>
    <t>курицы</t>
  </si>
  <si>
    <t>мясо курицы</t>
  </si>
  <si>
    <t>яблоки</t>
  </si>
  <si>
    <t>шоколад</t>
  </si>
  <si>
    <t>хлеб ржан</t>
  </si>
  <si>
    <t xml:space="preserve">вафли </t>
  </si>
  <si>
    <t>апрель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</si>
</sst>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textRotation="90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6" fillId="1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center" textRotation="90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13" borderId="11" xfId="0" applyFont="1" applyFill="1" applyBorder="1" applyAlignment="1">
      <alignment/>
    </xf>
    <xf numFmtId="0" fontId="43" fillId="0" borderId="10" xfId="0" applyFont="1" applyBorder="1" applyAlignment="1">
      <alignment/>
    </xf>
    <xf numFmtId="0" fontId="0" fillId="13" borderId="10" xfId="0" applyFont="1" applyFill="1" applyBorder="1" applyAlignment="1">
      <alignment/>
    </xf>
    <xf numFmtId="0" fontId="49" fillId="0" borderId="20" xfId="0" applyFont="1" applyBorder="1" applyAlignment="1">
      <alignment/>
    </xf>
    <xf numFmtId="0" fontId="49" fillId="13" borderId="11" xfId="0" applyFont="1" applyFill="1" applyBorder="1" applyAlignment="1">
      <alignment/>
    </xf>
    <xf numFmtId="0" fontId="46" fillId="0" borderId="21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172" fontId="4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19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2" fontId="49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AI23" sqref="AI23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4.28125" style="0" customWidth="1"/>
    <col min="21" max="21" width="4.8515625" style="0" customWidth="1"/>
    <col min="22" max="22" width="4.140625" style="0" customWidth="1"/>
    <col min="23" max="24" width="4.8515625" style="0" customWidth="1"/>
    <col min="25" max="25" width="4.57421875" style="0" customWidth="1"/>
    <col min="26" max="26" width="4.421875" style="0" customWidth="1"/>
    <col min="27" max="28" width="4.8515625" style="0" customWidth="1"/>
    <col min="29" max="29" width="4.140625" style="0" customWidth="1"/>
    <col min="30" max="30" width="4.28125" style="0" customWidth="1"/>
    <col min="31" max="31" width="4.140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49" t="s">
        <v>3</v>
      </c>
      <c r="U1" s="49"/>
      <c r="V1" s="49"/>
      <c r="W1" s="49"/>
      <c r="X1" s="49"/>
      <c r="Y1" s="32"/>
      <c r="Z1" s="32"/>
      <c r="AA1" s="32"/>
      <c r="AB1" s="32"/>
      <c r="AC1" s="32"/>
      <c r="AD1" s="32"/>
      <c r="AE1" s="21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50" t="s">
        <v>34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12</v>
      </c>
      <c r="F6" s="23" t="s">
        <v>2</v>
      </c>
      <c r="G6" s="51" t="s">
        <v>58</v>
      </c>
      <c r="H6" s="52"/>
      <c r="I6" s="52"/>
      <c r="J6" s="52"/>
      <c r="K6" s="31">
        <v>2018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53" t="s">
        <v>4</v>
      </c>
      <c r="C8" s="54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55"/>
      <c r="C9" s="56"/>
      <c r="D9" s="7" t="s">
        <v>47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23</v>
      </c>
      <c r="N9" s="7" t="s">
        <v>54</v>
      </c>
      <c r="O9" s="7" t="s">
        <v>24</v>
      </c>
      <c r="P9" s="7" t="s">
        <v>40</v>
      </c>
      <c r="Q9" s="7" t="s">
        <v>26</v>
      </c>
      <c r="R9" s="7" t="s">
        <v>27</v>
      </c>
      <c r="S9" s="7" t="s">
        <v>33</v>
      </c>
      <c r="T9" s="25" t="s">
        <v>35</v>
      </c>
      <c r="U9" s="25" t="s">
        <v>36</v>
      </c>
      <c r="V9" s="25" t="s">
        <v>43</v>
      </c>
      <c r="W9" s="25" t="s">
        <v>44</v>
      </c>
      <c r="X9" s="25" t="s">
        <v>37</v>
      </c>
      <c r="Y9" s="25" t="s">
        <v>41</v>
      </c>
      <c r="Z9" s="25" t="s">
        <v>37</v>
      </c>
      <c r="AA9" s="25" t="s">
        <v>57</v>
      </c>
      <c r="AB9" s="25" t="s">
        <v>35</v>
      </c>
      <c r="AC9" s="25" t="s">
        <v>36</v>
      </c>
      <c r="AD9" s="25" t="s">
        <v>46</v>
      </c>
      <c r="AE9" s="25"/>
      <c r="AF9" s="11"/>
      <c r="AH9" s="29"/>
    </row>
    <row r="10" spans="1:32" ht="15.75">
      <c r="A10" s="2"/>
      <c r="B10" s="43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43"/>
      <c r="C11" s="6" t="s">
        <v>48</v>
      </c>
      <c r="D11" s="6">
        <v>40</v>
      </c>
      <c r="E11" s="6">
        <v>77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1"/>
    </row>
    <row r="12" spans="1:32" ht="15.75">
      <c r="A12" s="2"/>
      <c r="B12" s="43"/>
      <c r="C12" s="6" t="s">
        <v>49</v>
      </c>
      <c r="D12" s="6"/>
      <c r="E12" s="6"/>
      <c r="F12" s="6">
        <v>15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1"/>
    </row>
    <row r="13" spans="1:32" ht="15.75">
      <c r="A13" s="2"/>
      <c r="B13" s="43"/>
      <c r="C13" s="6" t="s">
        <v>45</v>
      </c>
      <c r="D13" s="6"/>
      <c r="E13" s="6"/>
      <c r="F13" s="6"/>
      <c r="G13" s="6"/>
      <c r="H13" s="6">
        <v>10</v>
      </c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</row>
    <row r="15" spans="1:32" ht="15.75" hidden="1">
      <c r="A15" s="2"/>
      <c r="B15" s="42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4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4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4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16.5" thickBot="1">
      <c r="A19" s="2"/>
      <c r="B19" s="45"/>
      <c r="C19" s="12" t="s">
        <v>50</v>
      </c>
      <c r="D19" s="12"/>
      <c r="E19" s="12"/>
      <c r="F19" s="12">
        <v>2</v>
      </c>
      <c r="G19" s="12"/>
      <c r="H19" s="12"/>
      <c r="I19" s="12"/>
      <c r="J19" s="12"/>
      <c r="K19" s="12"/>
      <c r="L19" s="12"/>
      <c r="M19" s="12">
        <v>100</v>
      </c>
      <c r="N19" s="12"/>
      <c r="O19" s="12"/>
      <c r="P19" s="12"/>
      <c r="Q19" s="12"/>
      <c r="R19" s="12"/>
      <c r="S19" s="12"/>
      <c r="T19" s="27"/>
      <c r="U19" s="27"/>
      <c r="V19" s="27"/>
      <c r="W19" s="27"/>
      <c r="X19" s="27"/>
      <c r="Y19" s="27"/>
      <c r="Z19" s="27"/>
      <c r="AA19" s="27">
        <v>10</v>
      </c>
      <c r="AB19" s="27"/>
      <c r="AC19" s="27"/>
      <c r="AD19" s="27"/>
      <c r="AE19" s="27"/>
      <c r="AF19" s="13"/>
    </row>
    <row r="20" spans="1:32" ht="15.75">
      <c r="A20" s="2"/>
      <c r="B20" s="42" t="s">
        <v>8</v>
      </c>
      <c r="C20" s="9" t="s">
        <v>51</v>
      </c>
      <c r="D20" s="9"/>
      <c r="E20" s="9"/>
      <c r="F20" s="9"/>
      <c r="G20" s="9">
        <v>2</v>
      </c>
      <c r="H20" s="9">
        <v>5</v>
      </c>
      <c r="I20" s="9"/>
      <c r="J20" s="9"/>
      <c r="K20" s="9">
        <v>11</v>
      </c>
      <c r="L20" s="9">
        <v>120</v>
      </c>
      <c r="M20" s="9">
        <v>12</v>
      </c>
      <c r="N20" s="9"/>
      <c r="O20" s="9"/>
      <c r="P20" s="9"/>
      <c r="Q20" s="9"/>
      <c r="R20" s="9"/>
      <c r="S20" s="9">
        <v>5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0"/>
    </row>
    <row r="21" spans="1:32" ht="15.75">
      <c r="A21" s="2"/>
      <c r="B21" s="43"/>
      <c r="C21" s="6" t="s">
        <v>52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/>
      <c r="M21" s="6"/>
      <c r="N21" s="6">
        <v>50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2" ht="15.75">
      <c r="A22" s="2"/>
      <c r="B22" s="43"/>
      <c r="C22" s="6" t="s">
        <v>53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15</v>
      </c>
      <c r="N22" s="6"/>
      <c r="O22" s="6">
        <v>50</v>
      </c>
      <c r="P22" s="6">
        <v>5</v>
      </c>
      <c r="Q22" s="6"/>
      <c r="R22" s="6"/>
      <c r="S22" s="6">
        <v>2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</row>
    <row r="23" spans="1:32" ht="15.75">
      <c r="A23" s="2"/>
      <c r="B23" s="43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11"/>
    </row>
    <row r="24" spans="1:32" ht="16.5" thickBot="1">
      <c r="A24" s="2"/>
      <c r="B24" s="44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50</v>
      </c>
      <c r="S24" s="14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5"/>
    </row>
    <row r="25" spans="1:32" ht="15.75">
      <c r="A25" s="2"/>
      <c r="B25" s="42" t="s">
        <v>28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 t="s">
        <v>38</v>
      </c>
      <c r="Z25" s="24"/>
      <c r="AA25" s="24"/>
      <c r="AB25" s="24"/>
      <c r="AC25" s="24"/>
      <c r="AD25" s="24"/>
      <c r="AE25" s="24"/>
      <c r="AF25" s="10"/>
    </row>
    <row r="26" spans="1:32" ht="15.75">
      <c r="A26" s="2"/>
      <c r="B26" s="4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1"/>
    </row>
    <row r="27" spans="1:32" ht="16.5" thickBot="1">
      <c r="A27" s="2"/>
      <c r="B27" s="4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4">
        <f>SUM(D10:D27)</f>
        <v>40</v>
      </c>
      <c r="E28" s="34">
        <f aca="true" t="shared" si="0" ref="E28:AF28">SUM(E10:E27)</f>
        <v>77</v>
      </c>
      <c r="F28" s="34">
        <f t="shared" si="0"/>
        <v>37</v>
      </c>
      <c r="G28" s="34">
        <f t="shared" si="0"/>
        <v>5</v>
      </c>
      <c r="H28" s="34">
        <f t="shared" si="0"/>
        <v>26.2</v>
      </c>
      <c r="I28" s="34">
        <f t="shared" si="0"/>
        <v>2</v>
      </c>
      <c r="J28" s="34">
        <f t="shared" si="0"/>
        <v>0</v>
      </c>
      <c r="K28" s="34">
        <f t="shared" si="0"/>
        <v>21</v>
      </c>
      <c r="L28" s="34">
        <f t="shared" si="0"/>
        <v>120</v>
      </c>
      <c r="M28" s="34">
        <f t="shared" si="0"/>
        <v>127</v>
      </c>
      <c r="N28" s="34">
        <f t="shared" si="0"/>
        <v>50</v>
      </c>
      <c r="O28" s="34">
        <f t="shared" si="0"/>
        <v>50</v>
      </c>
      <c r="P28" s="34">
        <f t="shared" si="0"/>
        <v>5</v>
      </c>
      <c r="Q28" s="34">
        <f t="shared" si="0"/>
        <v>0</v>
      </c>
      <c r="R28" s="34">
        <f>SUM(R10:R27)</f>
        <v>80</v>
      </c>
      <c r="S28" s="34">
        <f t="shared" si="0"/>
        <v>7</v>
      </c>
      <c r="T28" s="34">
        <f t="shared" si="0"/>
        <v>0</v>
      </c>
      <c r="U28" s="34">
        <f t="shared" si="0"/>
        <v>0</v>
      </c>
      <c r="V28" s="34">
        <f t="shared" si="0"/>
        <v>0</v>
      </c>
      <c r="W28" s="34">
        <f t="shared" si="0"/>
        <v>0</v>
      </c>
      <c r="X28" s="34">
        <f aca="true" t="shared" si="1" ref="X28:AE28">SUM(X10:X27)</f>
        <v>0</v>
      </c>
      <c r="Y28" s="34">
        <f t="shared" si="1"/>
        <v>0</v>
      </c>
      <c r="Z28" s="34">
        <f t="shared" si="1"/>
        <v>0</v>
      </c>
      <c r="AA28" s="34">
        <f t="shared" si="1"/>
        <v>10</v>
      </c>
      <c r="AB28" s="34">
        <f t="shared" si="1"/>
        <v>0</v>
      </c>
      <c r="AC28" s="34">
        <f t="shared" si="1"/>
        <v>0</v>
      </c>
      <c r="AD28" s="34">
        <f t="shared" si="1"/>
        <v>0</v>
      </c>
      <c r="AE28" s="34">
        <f t="shared" si="1"/>
        <v>0</v>
      </c>
      <c r="AF28" s="34">
        <f t="shared" si="0"/>
        <v>0</v>
      </c>
    </row>
    <row r="29" spans="1:32" ht="15.75">
      <c r="A29" s="2">
        <v>165</v>
      </c>
      <c r="B29" s="6" t="s">
        <v>10</v>
      </c>
      <c r="C29" s="6"/>
      <c r="D29" s="17">
        <f>D28*A29/1000</f>
        <v>6.6</v>
      </c>
      <c r="E29" s="17">
        <f>A29*E28/1000</f>
        <v>12.705</v>
      </c>
      <c r="F29" s="17">
        <f>A29*F28/1000</f>
        <v>6.105</v>
      </c>
      <c r="G29" s="17">
        <v>1.05</v>
      </c>
      <c r="H29" s="17">
        <f>A29*H28/1000</f>
        <v>4.323</v>
      </c>
      <c r="I29" s="17">
        <f>I28*A29/1000</f>
        <v>0.33</v>
      </c>
      <c r="J29" s="17">
        <f>J28*A29/1000</f>
        <v>0</v>
      </c>
      <c r="K29" s="17">
        <f>K28*A29/1000</f>
        <v>3.465</v>
      </c>
      <c r="L29" s="17">
        <f>L28*A29/1000</f>
        <v>19.8</v>
      </c>
      <c r="M29" s="17">
        <f>M28*A29/1000</f>
        <v>20.955</v>
      </c>
      <c r="N29" s="17">
        <f>N28*A29/1000</f>
        <v>8.25</v>
      </c>
      <c r="O29" s="17">
        <f>O28*A29/1000</f>
        <v>8.25</v>
      </c>
      <c r="P29" s="17">
        <f>P28*A29/1000</f>
        <v>0.825</v>
      </c>
      <c r="Q29" s="17">
        <f>Q28*A29/1000</f>
        <v>0</v>
      </c>
      <c r="R29" s="17">
        <f>R28*A29/1000</f>
        <v>13.2</v>
      </c>
      <c r="S29" s="17">
        <f>S28*A29/1000</f>
        <v>1.155</v>
      </c>
      <c r="T29" s="17">
        <f>T28*A29/1000</f>
        <v>0</v>
      </c>
      <c r="U29" s="17">
        <f>U28*A29/1000</f>
        <v>0</v>
      </c>
      <c r="V29" s="17">
        <f>V28*A29/1000</f>
        <v>0</v>
      </c>
      <c r="W29" s="17">
        <f>W28*A29/1000</f>
        <v>0</v>
      </c>
      <c r="X29" s="17">
        <f>X28*A29/1000</f>
        <v>0</v>
      </c>
      <c r="Y29" s="17">
        <f>Y28*A29/1000</f>
        <v>0</v>
      </c>
      <c r="Z29" s="17">
        <f>Z28*A29/1000</f>
        <v>0</v>
      </c>
      <c r="AA29" s="17">
        <f>AA28*A29/1000</f>
        <v>1.65</v>
      </c>
      <c r="AB29" s="17">
        <f>AB28*A29/1000</f>
        <v>0</v>
      </c>
      <c r="AC29" s="17">
        <f>AC28*A29/1000</f>
        <v>0</v>
      </c>
      <c r="AD29" s="17">
        <f>AD28*A29/1000</f>
        <v>0</v>
      </c>
      <c r="AE29" s="17">
        <f>AE28*A29/1000</f>
        <v>0</v>
      </c>
      <c r="AF29" s="17">
        <f>AF28*A29/1000</f>
        <v>0</v>
      </c>
    </row>
    <row r="30" spans="1:32" ht="15.75">
      <c r="A30" s="2"/>
      <c r="B30" s="46" t="s">
        <v>11</v>
      </c>
      <c r="C30" s="47"/>
      <c r="D30" s="35">
        <v>28</v>
      </c>
      <c r="E30" s="35">
        <v>35</v>
      </c>
      <c r="F30" s="35">
        <v>40</v>
      </c>
      <c r="G30" s="35">
        <v>12</v>
      </c>
      <c r="H30" s="35">
        <v>360</v>
      </c>
      <c r="I30" s="35">
        <v>570</v>
      </c>
      <c r="J30" s="35"/>
      <c r="K30" s="35">
        <v>14</v>
      </c>
      <c r="L30" s="35"/>
      <c r="M30" s="35">
        <v>22</v>
      </c>
      <c r="N30" s="35">
        <v>56</v>
      </c>
      <c r="O30" s="35">
        <v>300</v>
      </c>
      <c r="P30" s="35">
        <v>67</v>
      </c>
      <c r="Q30" s="35">
        <v>26</v>
      </c>
      <c r="R30" s="35">
        <v>48</v>
      </c>
      <c r="S30" s="35">
        <v>128</v>
      </c>
      <c r="T30" s="35"/>
      <c r="U30" s="35"/>
      <c r="V30" s="35">
        <v>300</v>
      </c>
      <c r="W30" s="35"/>
      <c r="X30" s="35"/>
      <c r="Y30" s="35"/>
      <c r="Z30" s="35"/>
      <c r="AA30" s="35">
        <v>125</v>
      </c>
      <c r="AB30" s="35"/>
      <c r="AC30" s="35"/>
      <c r="AD30" s="35"/>
      <c r="AE30" s="35"/>
      <c r="AF30" s="35"/>
    </row>
    <row r="31" spans="1:32" ht="15.75">
      <c r="A31" s="2"/>
      <c r="B31" s="46" t="s">
        <v>12</v>
      </c>
      <c r="C31" s="47"/>
      <c r="D31" s="17">
        <f>D29*D30</f>
        <v>184.79999999999998</v>
      </c>
      <c r="E31" s="17">
        <f aca="true" t="shared" si="2" ref="E31:AF31">E29*E30</f>
        <v>444.675</v>
      </c>
      <c r="F31" s="17">
        <f t="shared" si="2"/>
        <v>244.20000000000002</v>
      </c>
      <c r="G31" s="17">
        <f t="shared" si="2"/>
        <v>12.600000000000001</v>
      </c>
      <c r="H31" s="17">
        <f t="shared" si="2"/>
        <v>1556.2800000000002</v>
      </c>
      <c r="I31" s="17">
        <f t="shared" si="2"/>
        <v>188.10000000000002</v>
      </c>
      <c r="J31" s="17">
        <f t="shared" si="2"/>
        <v>0</v>
      </c>
      <c r="K31" s="17">
        <f t="shared" si="2"/>
        <v>48.51</v>
      </c>
      <c r="L31" s="17">
        <f t="shared" si="2"/>
        <v>0</v>
      </c>
      <c r="M31" s="17">
        <f t="shared" si="2"/>
        <v>461.01</v>
      </c>
      <c r="N31" s="17">
        <f t="shared" si="2"/>
        <v>462</v>
      </c>
      <c r="O31" s="17">
        <f t="shared" si="2"/>
        <v>2475</v>
      </c>
      <c r="P31" s="17">
        <f t="shared" si="2"/>
        <v>55.275</v>
      </c>
      <c r="Q31" s="17">
        <f t="shared" si="2"/>
        <v>0</v>
      </c>
      <c r="R31" s="17">
        <f t="shared" si="2"/>
        <v>633.5999999999999</v>
      </c>
      <c r="S31" s="17">
        <f t="shared" si="2"/>
        <v>147.84</v>
      </c>
      <c r="T31" s="17">
        <f t="shared" si="2"/>
        <v>0</v>
      </c>
      <c r="U31" s="17">
        <f t="shared" si="2"/>
        <v>0</v>
      </c>
      <c r="V31" s="17">
        <f t="shared" si="2"/>
        <v>0</v>
      </c>
      <c r="W31" s="17">
        <f t="shared" si="2"/>
        <v>0</v>
      </c>
      <c r="X31" s="17">
        <f aca="true" t="shared" si="3" ref="X31:AD31">X29*X30</f>
        <v>0</v>
      </c>
      <c r="Y31" s="17">
        <f t="shared" si="3"/>
        <v>0</v>
      </c>
      <c r="Z31" s="17">
        <f t="shared" si="3"/>
        <v>0</v>
      </c>
      <c r="AA31" s="17">
        <f t="shared" si="3"/>
        <v>206.25</v>
      </c>
      <c r="AB31" s="17">
        <f t="shared" si="3"/>
        <v>0</v>
      </c>
      <c r="AC31" s="17">
        <f t="shared" si="3"/>
        <v>0</v>
      </c>
      <c r="AD31" s="17">
        <f t="shared" si="3"/>
        <v>0</v>
      </c>
      <c r="AE31" s="17">
        <f t="shared" si="2"/>
        <v>0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48">
        <f>SUM(D31:AF31)</f>
        <v>7120.139999999999</v>
      </c>
      <c r="E33" s="48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T1:X1"/>
    <mergeCell ref="B5:S5"/>
    <mergeCell ref="G6:J6"/>
    <mergeCell ref="B8:C9"/>
    <mergeCell ref="B10:B14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4">
      <selection activeCell="AE9" sqref="AE9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9" width="5.710937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9" t="s">
        <v>3</v>
      </c>
      <c r="P1" s="49"/>
      <c r="Q1" s="49"/>
      <c r="R1" s="49"/>
      <c r="S1" s="49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50" t="s">
        <v>34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25</v>
      </c>
      <c r="F6" s="20" t="s">
        <v>2</v>
      </c>
      <c r="G6" s="52" t="s">
        <v>72</v>
      </c>
      <c r="H6" s="52"/>
      <c r="I6" s="52"/>
      <c r="J6" s="52"/>
      <c r="K6" s="1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3" t="s">
        <v>4</v>
      </c>
      <c r="C8" s="54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5"/>
      <c r="C9" s="56"/>
      <c r="D9" s="7" t="s">
        <v>63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70</v>
      </c>
      <c r="K9" s="7" t="s">
        <v>21</v>
      </c>
      <c r="L9" s="7" t="s">
        <v>22</v>
      </c>
      <c r="M9" s="7" t="s">
        <v>59</v>
      </c>
      <c r="N9" s="7" t="s">
        <v>54</v>
      </c>
      <c r="O9" s="7" t="s">
        <v>67</v>
      </c>
      <c r="P9" s="7" t="s">
        <v>25</v>
      </c>
      <c r="Q9" s="7" t="s">
        <v>68</v>
      </c>
      <c r="R9" s="7" t="s">
        <v>27</v>
      </c>
      <c r="S9" s="7" t="s">
        <v>43</v>
      </c>
      <c r="T9" s="25" t="s">
        <v>69</v>
      </c>
      <c r="U9" s="25" t="s">
        <v>33</v>
      </c>
      <c r="V9" s="25" t="s">
        <v>71</v>
      </c>
      <c r="W9" s="25" t="s">
        <v>69</v>
      </c>
      <c r="X9" s="25" t="s">
        <v>65</v>
      </c>
      <c r="Y9" s="25" t="s">
        <v>61</v>
      </c>
      <c r="Z9" s="11"/>
    </row>
    <row r="10" spans="1:26" ht="15.75">
      <c r="A10" s="2"/>
      <c r="B10" s="43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3"/>
      <c r="C11" s="6" t="s">
        <v>62</v>
      </c>
      <c r="D11" s="6">
        <v>23.4</v>
      </c>
      <c r="E11" s="6">
        <v>80</v>
      </c>
      <c r="F11" s="6">
        <v>3.6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3"/>
      <c r="C12" s="6" t="s">
        <v>64</v>
      </c>
      <c r="D12" s="6"/>
      <c r="E12" s="6">
        <v>100</v>
      </c>
      <c r="F12" s="6"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>
        <v>20</v>
      </c>
      <c r="Y12" s="26"/>
      <c r="Z12" s="11"/>
    </row>
    <row r="13" spans="1:26" ht="15.75">
      <c r="A13" s="2"/>
      <c r="B13" s="43"/>
      <c r="C13" s="6" t="s">
        <v>45</v>
      </c>
      <c r="D13" s="6"/>
      <c r="E13" s="6"/>
      <c r="F13" s="6"/>
      <c r="G13" s="6"/>
      <c r="H13" s="6">
        <v>10</v>
      </c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2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5"/>
      <c r="C19" s="12" t="s">
        <v>50</v>
      </c>
      <c r="D19" s="12"/>
      <c r="E19" s="12"/>
      <c r="F19" s="12">
        <v>2</v>
      </c>
      <c r="G19" s="12"/>
      <c r="H19" s="12"/>
      <c r="I19" s="12"/>
      <c r="J19" s="12"/>
      <c r="K19" s="12"/>
      <c r="L19" s="12"/>
      <c r="M19" s="12">
        <v>100</v>
      </c>
      <c r="N19" s="12"/>
      <c r="O19" s="12"/>
      <c r="P19" s="12"/>
      <c r="Q19" s="12"/>
      <c r="R19" s="12"/>
      <c r="S19" s="12"/>
      <c r="T19" s="27"/>
      <c r="U19" s="27"/>
      <c r="V19" s="27"/>
      <c r="W19" s="27"/>
      <c r="X19" s="27"/>
      <c r="Y19" s="27"/>
      <c r="Z19" s="13"/>
    </row>
    <row r="20" spans="1:26" ht="15.75">
      <c r="A20" s="2"/>
      <c r="B20" s="42" t="s">
        <v>8</v>
      </c>
      <c r="C20" s="9" t="s">
        <v>55</v>
      </c>
      <c r="D20" s="9"/>
      <c r="E20" s="9"/>
      <c r="F20" s="9"/>
      <c r="G20" s="9">
        <v>2</v>
      </c>
      <c r="H20" s="9">
        <v>5</v>
      </c>
      <c r="I20" s="9"/>
      <c r="J20" s="9"/>
      <c r="K20" s="9">
        <v>11</v>
      </c>
      <c r="L20" s="9">
        <v>150</v>
      </c>
      <c r="M20" s="9">
        <v>12</v>
      </c>
      <c r="N20" s="9"/>
      <c r="O20" s="9"/>
      <c r="P20" s="9">
        <v>5</v>
      </c>
      <c r="Q20" s="9"/>
      <c r="R20" s="9"/>
      <c r="S20" s="9"/>
      <c r="T20" s="24"/>
      <c r="U20" s="24">
        <v>3</v>
      </c>
      <c r="V20" s="24"/>
      <c r="W20" s="24"/>
      <c r="X20" s="24"/>
      <c r="Y20" s="24"/>
      <c r="Z20" s="10"/>
    </row>
    <row r="21" spans="1:26" ht="15.75">
      <c r="A21" s="2"/>
      <c r="B21" s="43"/>
      <c r="C21" s="6" t="s">
        <v>52</v>
      </c>
      <c r="D21" s="6"/>
      <c r="E21" s="6"/>
      <c r="F21" s="6"/>
      <c r="G21" s="6"/>
      <c r="H21" s="6">
        <v>5</v>
      </c>
      <c r="I21" s="6"/>
      <c r="J21" s="6"/>
      <c r="K21" s="6"/>
      <c r="L21" s="6"/>
      <c r="M21" s="6"/>
      <c r="N21" s="6">
        <v>64.08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3"/>
      <c r="C22" s="6" t="s">
        <v>66</v>
      </c>
      <c r="D22" s="6"/>
      <c r="E22" s="6"/>
      <c r="F22" s="6"/>
      <c r="G22" s="6">
        <v>1</v>
      </c>
      <c r="H22" s="6"/>
      <c r="I22" s="6"/>
      <c r="J22" s="6"/>
      <c r="K22" s="6">
        <v>15</v>
      </c>
      <c r="L22" s="6"/>
      <c r="M22" s="6">
        <v>20</v>
      </c>
      <c r="N22" s="6"/>
      <c r="O22" s="6">
        <v>110</v>
      </c>
      <c r="P22" s="6"/>
      <c r="Q22" s="6"/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3"/>
      <c r="C23" s="6" t="s">
        <v>60</v>
      </c>
      <c r="D23" s="6"/>
      <c r="E23" s="6"/>
      <c r="F23" s="6">
        <v>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>
        <v>10</v>
      </c>
      <c r="Z23" s="11"/>
    </row>
    <row r="24" spans="1:26" ht="16.5" thickBot="1">
      <c r="A24" s="2"/>
      <c r="B24" s="44"/>
      <c r="C24" s="14" t="s">
        <v>30</v>
      </c>
      <c r="D24" s="14"/>
      <c r="E24" s="14"/>
      <c r="F24" s="14"/>
      <c r="G24" s="14"/>
      <c r="H24" s="14"/>
      <c r="I24" s="14"/>
      <c r="J24" s="14">
        <v>20</v>
      </c>
      <c r="K24" s="14"/>
      <c r="L24" s="14"/>
      <c r="M24" s="14"/>
      <c r="N24" s="14"/>
      <c r="O24" s="14"/>
      <c r="P24" s="14"/>
      <c r="Q24" s="14"/>
      <c r="R24" s="14">
        <v>30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2" t="s">
        <v>28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37"/>
      <c r="W25" s="24"/>
      <c r="X25" s="24"/>
      <c r="Y25" s="24"/>
      <c r="Z25" s="10"/>
    </row>
    <row r="26" spans="1:26" ht="15.75">
      <c r="A26" s="2"/>
      <c r="B26" s="4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39"/>
      <c r="U26" s="26"/>
      <c r="V26" s="26"/>
      <c r="W26" s="40"/>
      <c r="X26" s="26"/>
      <c r="Y26" s="26"/>
      <c r="Z26" s="11"/>
    </row>
    <row r="27" spans="1:26" ht="16.5" thickBot="1">
      <c r="A27" s="2"/>
      <c r="B27" s="4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41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23.4</v>
      </c>
      <c r="E28" s="16">
        <f aca="true" t="shared" si="0" ref="E28:Z28">SUM(E10:E27)</f>
        <v>180</v>
      </c>
      <c r="F28" s="16">
        <f t="shared" si="0"/>
        <v>35.6</v>
      </c>
      <c r="G28" s="16">
        <f t="shared" si="0"/>
        <v>4</v>
      </c>
      <c r="H28" s="16">
        <f t="shared" si="0"/>
        <v>24.2</v>
      </c>
      <c r="I28" s="16">
        <f t="shared" si="0"/>
        <v>0</v>
      </c>
      <c r="J28" s="16">
        <f t="shared" si="0"/>
        <v>20</v>
      </c>
      <c r="K28" s="16">
        <f t="shared" si="0"/>
        <v>26</v>
      </c>
      <c r="L28" s="16">
        <f t="shared" si="0"/>
        <v>150</v>
      </c>
      <c r="M28" s="16">
        <f t="shared" si="0"/>
        <v>132</v>
      </c>
      <c r="N28" s="16">
        <f t="shared" si="0"/>
        <v>64.08</v>
      </c>
      <c r="O28" s="16">
        <f t="shared" si="0"/>
        <v>110</v>
      </c>
      <c r="P28" s="16">
        <f t="shared" si="0"/>
        <v>5</v>
      </c>
      <c r="Q28" s="16">
        <f t="shared" si="0"/>
        <v>0</v>
      </c>
      <c r="R28" s="16">
        <f>SUM(R10:R27)</f>
        <v>60</v>
      </c>
      <c r="S28" s="16">
        <f t="shared" si="0"/>
        <v>0</v>
      </c>
      <c r="T28" s="34">
        <f t="shared" si="0"/>
        <v>0</v>
      </c>
      <c r="U28" s="16">
        <f t="shared" si="0"/>
        <v>5</v>
      </c>
      <c r="V28" s="38">
        <f t="shared" si="0"/>
        <v>0</v>
      </c>
      <c r="W28" s="34">
        <f t="shared" si="0"/>
        <v>0</v>
      </c>
      <c r="X28" s="16">
        <f t="shared" si="0"/>
        <v>20</v>
      </c>
      <c r="Y28" s="16">
        <f t="shared" si="0"/>
        <v>10</v>
      </c>
      <c r="Z28" s="16">
        <f t="shared" si="0"/>
        <v>0</v>
      </c>
    </row>
    <row r="29" spans="1:26" ht="15.75">
      <c r="A29" s="2">
        <v>133</v>
      </c>
      <c r="B29" s="6" t="s">
        <v>10</v>
      </c>
      <c r="C29" s="6"/>
      <c r="D29" s="17">
        <f>D28*A29/1000</f>
        <v>3.1121999999999996</v>
      </c>
      <c r="E29" s="17">
        <f>A29*E28/1000</f>
        <v>23.94</v>
      </c>
      <c r="F29" s="17">
        <f>A29*F28/1000</f>
        <v>4.7348</v>
      </c>
      <c r="G29" s="36">
        <f>G28*A29/1000</f>
        <v>0.532</v>
      </c>
      <c r="H29" s="17">
        <f>A29*H28/1000</f>
        <v>3.2186</v>
      </c>
      <c r="I29" s="17">
        <f>I28*A29/1000</f>
        <v>0</v>
      </c>
      <c r="J29" s="17">
        <f>J28*A29/1000</f>
        <v>2.66</v>
      </c>
      <c r="K29" s="17">
        <f>K28*A29/1000</f>
        <v>3.458</v>
      </c>
      <c r="L29" s="17">
        <f>L28*A29/1000</f>
        <v>19.95</v>
      </c>
      <c r="M29" s="17">
        <f>M28*A29/1000</f>
        <v>17.556</v>
      </c>
      <c r="N29" s="17">
        <f>N28*A29/1000</f>
        <v>8.522639999999999</v>
      </c>
      <c r="O29" s="17">
        <f>O28*A29/1000</f>
        <v>14.63</v>
      </c>
      <c r="P29" s="17">
        <f>P28*A29/1000</f>
        <v>0.665</v>
      </c>
      <c r="Q29" s="17">
        <f>Q28*A29/1000</f>
        <v>0</v>
      </c>
      <c r="R29" s="17">
        <f>R28*A29/1000</f>
        <v>7.98</v>
      </c>
      <c r="S29" s="17">
        <f>S28*A29/1000</f>
        <v>0</v>
      </c>
      <c r="T29" s="17">
        <f>T28*A29/1000</f>
        <v>0</v>
      </c>
      <c r="U29" s="17">
        <f>U28*A29/1000</f>
        <v>0.665</v>
      </c>
      <c r="V29" s="17">
        <f>V28*A29/1000</f>
        <v>0</v>
      </c>
      <c r="W29" s="17">
        <f>W28*A29/1000</f>
        <v>0</v>
      </c>
      <c r="X29" s="17">
        <f>X28*A29/1000</f>
        <v>2.66</v>
      </c>
      <c r="Y29" s="17">
        <f>Y28*A29/1000</f>
        <v>1.33</v>
      </c>
      <c r="Z29" s="17">
        <f>Z28*A29/1000</f>
        <v>0</v>
      </c>
    </row>
    <row r="30" spans="1:26" ht="15.75">
      <c r="A30" s="2"/>
      <c r="B30" s="46" t="s">
        <v>11</v>
      </c>
      <c r="C30" s="47"/>
      <c r="D30" s="6">
        <v>56</v>
      </c>
      <c r="E30" s="6">
        <v>48</v>
      </c>
      <c r="F30" s="6">
        <v>83</v>
      </c>
      <c r="G30" s="6">
        <v>15</v>
      </c>
      <c r="H30" s="6">
        <v>570</v>
      </c>
      <c r="I30" s="6">
        <v>1020</v>
      </c>
      <c r="J30" s="6">
        <v>61.7</v>
      </c>
      <c r="K30" s="6">
        <v>46</v>
      </c>
      <c r="L30" s="6">
        <v>49</v>
      </c>
      <c r="M30" s="6">
        <v>59</v>
      </c>
      <c r="N30" s="6">
        <v>91</v>
      </c>
      <c r="O30" s="6">
        <v>300</v>
      </c>
      <c r="P30" s="6">
        <v>156</v>
      </c>
      <c r="Q30" s="6">
        <v>107</v>
      </c>
      <c r="R30" s="6">
        <v>84.5</v>
      </c>
      <c r="S30" s="6"/>
      <c r="T30" s="6"/>
      <c r="U30" s="6">
        <v>198</v>
      </c>
      <c r="V30" s="6"/>
      <c r="W30" s="35"/>
      <c r="X30" s="6">
        <v>60</v>
      </c>
      <c r="Y30" s="6">
        <v>235</v>
      </c>
      <c r="Z30" s="6"/>
    </row>
    <row r="31" spans="1:26" ht="15.75">
      <c r="A31" s="2"/>
      <c r="B31" s="46" t="s">
        <v>12</v>
      </c>
      <c r="C31" s="47"/>
      <c r="D31" s="18">
        <f>D29*D30</f>
        <v>174.28319999999997</v>
      </c>
      <c r="E31" s="18">
        <f aca="true" t="shared" si="1" ref="E31:Z31">E29*E30</f>
        <v>1149.1200000000001</v>
      </c>
      <c r="F31" s="18">
        <f t="shared" si="1"/>
        <v>392.9884</v>
      </c>
      <c r="G31" s="18">
        <f t="shared" si="1"/>
        <v>7.98</v>
      </c>
      <c r="H31" s="18">
        <f t="shared" si="1"/>
        <v>1834.6019999999999</v>
      </c>
      <c r="I31" s="18">
        <f t="shared" si="1"/>
        <v>0</v>
      </c>
      <c r="J31" s="18">
        <f t="shared" si="1"/>
        <v>164.122</v>
      </c>
      <c r="K31" s="18">
        <f t="shared" si="1"/>
        <v>159.068</v>
      </c>
      <c r="L31" s="18">
        <f t="shared" si="1"/>
        <v>977.55</v>
      </c>
      <c r="M31" s="18">
        <f t="shared" si="1"/>
        <v>1035.804</v>
      </c>
      <c r="N31" s="18">
        <f t="shared" si="1"/>
        <v>775.5602399999999</v>
      </c>
      <c r="O31" s="18">
        <f t="shared" si="1"/>
        <v>4389</v>
      </c>
      <c r="P31" s="18">
        <f t="shared" si="1"/>
        <v>103.74000000000001</v>
      </c>
      <c r="Q31" s="18">
        <f t="shared" si="1"/>
        <v>0</v>
      </c>
      <c r="R31" s="18">
        <f t="shared" si="1"/>
        <v>674.3100000000001</v>
      </c>
      <c r="S31" s="18">
        <f t="shared" si="1"/>
        <v>0</v>
      </c>
      <c r="T31" s="18">
        <f t="shared" si="1"/>
        <v>0</v>
      </c>
      <c r="U31" s="18">
        <f t="shared" si="1"/>
        <v>131.67000000000002</v>
      </c>
      <c r="V31" s="18">
        <f t="shared" si="1"/>
        <v>0</v>
      </c>
      <c r="W31" s="17">
        <f t="shared" si="1"/>
        <v>0</v>
      </c>
      <c r="X31" s="18">
        <f t="shared" si="1"/>
        <v>159.60000000000002</v>
      </c>
      <c r="Y31" s="18">
        <f t="shared" si="1"/>
        <v>312.55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7">
        <f>SUM(D31:Z31)</f>
        <v>12441.947839999999</v>
      </c>
      <c r="E33" s="57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O1:S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H21" sqref="AH21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9" t="s">
        <v>3</v>
      </c>
      <c r="P1" s="49"/>
      <c r="Q1" s="49"/>
      <c r="R1" s="49"/>
      <c r="S1" s="49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50" t="s">
        <v>15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14</v>
      </c>
      <c r="F6" s="23" t="s">
        <v>2</v>
      </c>
      <c r="G6" s="52" t="s">
        <v>39</v>
      </c>
      <c r="H6" s="52"/>
      <c r="I6" s="52"/>
      <c r="J6" s="52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3" t="s">
        <v>4</v>
      </c>
      <c r="C8" s="54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5"/>
      <c r="C9" s="56"/>
      <c r="D9" s="7" t="s">
        <v>31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23</v>
      </c>
      <c r="N9" s="7" t="s">
        <v>54</v>
      </c>
      <c r="O9" s="7" t="s">
        <v>24</v>
      </c>
      <c r="P9" s="7" t="s">
        <v>25</v>
      </c>
      <c r="Q9" s="7" t="s">
        <v>26</v>
      </c>
      <c r="R9" s="7" t="s">
        <v>27</v>
      </c>
      <c r="S9" s="7" t="s">
        <v>44</v>
      </c>
      <c r="T9" s="25" t="s">
        <v>36</v>
      </c>
      <c r="U9" s="25" t="s">
        <v>33</v>
      </c>
      <c r="V9" s="25" t="s">
        <v>37</v>
      </c>
      <c r="W9" s="25" t="s">
        <v>35</v>
      </c>
      <c r="X9" s="25"/>
      <c r="Y9" s="25"/>
      <c r="Z9" s="11"/>
    </row>
    <row r="10" spans="1:26" ht="15.75">
      <c r="A10" s="2"/>
      <c r="B10" s="43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2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3"/>
      <c r="C17" s="6" t="s">
        <v>42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5"/>
      <c r="C19" s="12" t="s">
        <v>56</v>
      </c>
      <c r="D19" s="12"/>
      <c r="E19" s="12"/>
      <c r="F19" s="12">
        <v>2</v>
      </c>
      <c r="G19" s="12"/>
      <c r="H19" s="12"/>
      <c r="I19" s="12"/>
      <c r="J19" s="12"/>
      <c r="K19" s="12"/>
      <c r="L19" s="12"/>
      <c r="M19" s="12">
        <v>100</v>
      </c>
      <c r="N19" s="12"/>
      <c r="O19" s="12"/>
      <c r="P19" s="12"/>
      <c r="Q19" s="12"/>
      <c r="R19" s="12"/>
      <c r="S19" s="12"/>
      <c r="T19" s="27"/>
      <c r="U19" s="27"/>
      <c r="V19" s="27"/>
      <c r="W19" s="27"/>
      <c r="X19" s="27"/>
      <c r="Y19" s="27"/>
      <c r="Z19" s="13"/>
    </row>
    <row r="20" spans="1:26" ht="15.75">
      <c r="A20" s="2"/>
      <c r="B20" s="42" t="s">
        <v>8</v>
      </c>
      <c r="C20" s="9" t="s">
        <v>55</v>
      </c>
      <c r="D20" s="9"/>
      <c r="E20" s="9"/>
      <c r="F20" s="9"/>
      <c r="G20" s="9">
        <v>2</v>
      </c>
      <c r="H20" s="9">
        <v>5</v>
      </c>
      <c r="I20" s="9"/>
      <c r="J20" s="9"/>
      <c r="K20" s="9">
        <v>15</v>
      </c>
      <c r="L20" s="9">
        <v>150</v>
      </c>
      <c r="M20" s="9">
        <v>20</v>
      </c>
      <c r="N20" s="9"/>
      <c r="O20" s="9"/>
      <c r="P20" s="9"/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43"/>
      <c r="C21" s="6" t="s">
        <v>52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3"/>
      <c r="C22" s="6" t="s">
        <v>53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70</v>
      </c>
      <c r="P22" s="6"/>
      <c r="Q22" s="6"/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3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4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2" t="s">
        <v>28</v>
      </c>
      <c r="C25" s="9" t="s">
        <v>45</v>
      </c>
      <c r="D25" s="9"/>
      <c r="E25" s="9"/>
      <c r="F25" s="9"/>
      <c r="G25" s="9"/>
      <c r="H25" s="9">
        <v>10</v>
      </c>
      <c r="I25" s="9"/>
      <c r="J25" s="9"/>
      <c r="K25" s="9"/>
      <c r="L25" s="9"/>
      <c r="M25" s="9"/>
      <c r="N25" s="9"/>
      <c r="O25" s="9"/>
      <c r="P25" s="9"/>
      <c r="Q25" s="9"/>
      <c r="R25" s="9">
        <v>30</v>
      </c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0</v>
      </c>
      <c r="E28" s="16">
        <f aca="true" t="shared" si="0" ref="E28:Z28">SUM(E10:E27)</f>
        <v>0</v>
      </c>
      <c r="F28" s="16">
        <f t="shared" si="0"/>
        <v>17</v>
      </c>
      <c r="G28" s="16">
        <f t="shared" si="0"/>
        <v>3</v>
      </c>
      <c r="H28" s="16">
        <f t="shared" si="0"/>
        <v>22</v>
      </c>
      <c r="I28" s="16">
        <f t="shared" si="0"/>
        <v>1</v>
      </c>
      <c r="J28" s="16">
        <f t="shared" si="0"/>
        <v>0</v>
      </c>
      <c r="K28" s="16">
        <f t="shared" si="0"/>
        <v>25</v>
      </c>
      <c r="L28" s="16">
        <f t="shared" si="0"/>
        <v>150</v>
      </c>
      <c r="M28" s="16">
        <f t="shared" si="0"/>
        <v>120</v>
      </c>
      <c r="N28" s="16">
        <f t="shared" si="0"/>
        <v>70</v>
      </c>
      <c r="O28" s="16">
        <f t="shared" si="0"/>
        <v>70</v>
      </c>
      <c r="P28" s="16">
        <f t="shared" si="0"/>
        <v>0</v>
      </c>
      <c r="Q28" s="16">
        <f t="shared" si="0"/>
        <v>0</v>
      </c>
      <c r="R28" s="16">
        <f>SUM(R10:R27)</f>
        <v>110</v>
      </c>
      <c r="S28" s="16">
        <f t="shared" si="0"/>
        <v>0</v>
      </c>
      <c r="T28" s="16">
        <f t="shared" si="0"/>
        <v>0</v>
      </c>
      <c r="U28" s="16">
        <f t="shared" si="0"/>
        <v>7</v>
      </c>
      <c r="V28" s="16">
        <f t="shared" si="0"/>
        <v>0</v>
      </c>
      <c r="W28" s="16">
        <f t="shared" si="0"/>
        <v>0</v>
      </c>
      <c r="X28" s="16">
        <f t="shared" si="0"/>
        <v>0</v>
      </c>
      <c r="Y28" s="16">
        <f t="shared" si="0"/>
        <v>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</v>
      </c>
      <c r="E29" s="17">
        <f>A29*E28/1000</f>
        <v>0</v>
      </c>
      <c r="F29" s="17">
        <f>A29*F28/1000</f>
        <v>1.105</v>
      </c>
      <c r="G29" s="17">
        <f>A29*F28/1000</f>
        <v>1.105</v>
      </c>
      <c r="H29" s="17">
        <f>A29*H28/1000</f>
        <v>1.43</v>
      </c>
      <c r="I29" s="17">
        <f>I28*A29/1000</f>
        <v>0.065</v>
      </c>
      <c r="J29" s="17">
        <f>J28*A29/1000</f>
        <v>0</v>
      </c>
      <c r="K29" s="17">
        <f>K28*A29/1000</f>
        <v>1.625</v>
      </c>
      <c r="L29" s="17">
        <f>L28*A29/1000</f>
        <v>9.75</v>
      </c>
      <c r="M29" s="17">
        <f>M28*A29/1000</f>
        <v>7.8</v>
      </c>
      <c r="N29" s="17">
        <f>N28*A29/1000</f>
        <v>4.55</v>
      </c>
      <c r="O29" s="17">
        <f>O28*A29/1000</f>
        <v>4.55</v>
      </c>
      <c r="P29" s="17">
        <f>P28*A29/1000</f>
        <v>0</v>
      </c>
      <c r="Q29" s="17">
        <f>Q28*A29/1000</f>
        <v>0</v>
      </c>
      <c r="R29" s="17">
        <f>R28*A29/1000</f>
        <v>7.15</v>
      </c>
      <c r="S29" s="17">
        <f>S28*A29/1000</f>
        <v>0</v>
      </c>
      <c r="T29" s="17">
        <f>T28*A29/1000</f>
        <v>0</v>
      </c>
      <c r="U29" s="17">
        <f>U28*A29/1000</f>
        <v>0.455</v>
      </c>
      <c r="V29" s="17">
        <f>V28*A29/1000</f>
        <v>0</v>
      </c>
      <c r="W29" s="17">
        <f>W28*A29/1000</f>
        <v>0</v>
      </c>
      <c r="X29" s="17">
        <f>X28*A29/1000</f>
        <v>0</v>
      </c>
      <c r="Y29" s="17">
        <f>Y28*A29/1000</f>
        <v>0</v>
      </c>
      <c r="Z29" s="17">
        <f>Z28*A29/1000</f>
        <v>0</v>
      </c>
    </row>
    <row r="30" spans="1:26" ht="15.75">
      <c r="A30" s="2"/>
      <c r="B30" s="46" t="s">
        <v>11</v>
      </c>
      <c r="C30" s="47"/>
      <c r="D30" s="6">
        <v>28</v>
      </c>
      <c r="E30" s="6">
        <v>35</v>
      </c>
      <c r="F30" s="6">
        <v>33</v>
      </c>
      <c r="G30" s="6">
        <v>12</v>
      </c>
      <c r="H30" s="6">
        <v>360</v>
      </c>
      <c r="I30" s="6">
        <v>570</v>
      </c>
      <c r="J30" s="6">
        <v>15</v>
      </c>
      <c r="K30" s="6"/>
      <c r="L30" s="6"/>
      <c r="M30" s="6"/>
      <c r="N30" s="6">
        <v>51</v>
      </c>
      <c r="O30" s="6">
        <v>300</v>
      </c>
      <c r="P30" s="6">
        <v>65</v>
      </c>
      <c r="Q30" s="6">
        <v>23</v>
      </c>
      <c r="R30" s="6">
        <v>48</v>
      </c>
      <c r="S30" s="6">
        <v>40</v>
      </c>
      <c r="T30" s="6"/>
      <c r="U30" s="6">
        <v>128</v>
      </c>
      <c r="V30" s="6"/>
      <c r="W30" s="6"/>
      <c r="X30" s="6"/>
      <c r="Y30" s="6"/>
      <c r="Z30" s="6"/>
    </row>
    <row r="31" spans="1:26" ht="15.75">
      <c r="A31" s="2"/>
      <c r="B31" s="46" t="s">
        <v>12</v>
      </c>
      <c r="C31" s="47"/>
      <c r="D31" s="18">
        <f>D29*D30</f>
        <v>0</v>
      </c>
      <c r="E31" s="18">
        <f aca="true" t="shared" si="1" ref="E31:Z31">E29*E30</f>
        <v>0</v>
      </c>
      <c r="F31" s="18">
        <f t="shared" si="1"/>
        <v>36.464999999999996</v>
      </c>
      <c r="G31" s="18">
        <f t="shared" si="1"/>
        <v>13.26</v>
      </c>
      <c r="H31" s="18">
        <f t="shared" si="1"/>
        <v>514.8</v>
      </c>
      <c r="I31" s="18">
        <f t="shared" si="1"/>
        <v>37.050000000000004</v>
      </c>
      <c r="J31" s="18">
        <f t="shared" si="1"/>
        <v>0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232.04999999999998</v>
      </c>
      <c r="O31" s="18">
        <f t="shared" si="1"/>
        <v>1365</v>
      </c>
      <c r="P31" s="18">
        <f t="shared" si="1"/>
        <v>0</v>
      </c>
      <c r="Q31" s="18">
        <f t="shared" si="1"/>
        <v>0</v>
      </c>
      <c r="R31" s="18">
        <f t="shared" si="1"/>
        <v>343.20000000000005</v>
      </c>
      <c r="S31" s="18">
        <f t="shared" si="1"/>
        <v>0</v>
      </c>
      <c r="T31" s="18">
        <f t="shared" si="1"/>
        <v>0</v>
      </c>
      <c r="U31" s="18">
        <f t="shared" si="1"/>
        <v>58.24</v>
      </c>
      <c r="V31" s="18">
        <f t="shared" si="1"/>
        <v>0</v>
      </c>
      <c r="W31" s="18">
        <f t="shared" si="1"/>
        <v>0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48">
        <f>SUM(D31:Z31)</f>
        <v>2600.0649999999996</v>
      </c>
      <c r="E33" s="48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2022-04-14T19:06:44Z</cp:lastPrinted>
  <dcterms:created xsi:type="dcterms:W3CDTF">2014-09-14T09:01:24Z</dcterms:created>
  <dcterms:modified xsi:type="dcterms:W3CDTF">2022-05-04T16:31:59Z</dcterms:modified>
  <cp:category/>
  <cp:version/>
  <cp:contentType/>
  <cp:contentStatus/>
</cp:coreProperties>
</file>